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010" yWindow="510" windowWidth="26415" windowHeight="14070" activeTab="3"/>
  </bookViews>
  <sheets>
    <sheet name="Tableau 1" sheetId="1" r:id="rId1"/>
    <sheet name="Tableau 2" sheetId="2" r:id="rId2"/>
    <sheet name="Tableau 3a" sheetId="3" r:id="rId3"/>
    <sheet name="Tableau 3b" sheetId="4" r:id="rId4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" i="4"/>
  <c r="G4"/>
  <c r="G5"/>
  <c r="G6"/>
  <c r="G2"/>
  <c r="F3"/>
  <c r="F4"/>
  <c r="F5"/>
  <c r="F6"/>
  <c r="F2"/>
  <c r="D7"/>
  <c r="F7" i="3"/>
  <c r="F6"/>
  <c r="D8"/>
  <c r="G4" l="1"/>
  <c r="G5"/>
  <c r="G6"/>
  <c r="G7"/>
  <c r="G3"/>
  <c r="G2"/>
  <c r="H7" i="4"/>
  <c r="E7"/>
  <c r="C8" i="3"/>
  <c r="H8"/>
  <c r="E8"/>
</calcChain>
</file>

<file path=xl/sharedStrings.xml><?xml version="1.0" encoding="utf-8"?>
<sst xmlns="http://schemas.openxmlformats.org/spreadsheetml/2006/main" count="249" uniqueCount="132">
  <si>
    <t>Sites</t>
  </si>
  <si>
    <t>Commune</t>
  </si>
  <si>
    <t>Contexte</t>
  </si>
  <si>
    <t>Chronologie</t>
  </si>
  <si>
    <t>État du bois</t>
  </si>
  <si>
    <t>Références</t>
  </si>
  <si>
    <t>Alésia</t>
  </si>
  <si>
    <t>Puits</t>
  </si>
  <si>
    <t>Objets : tonneaux, seau</t>
  </si>
  <si>
    <t>IIe-Ier av. J.-C.</t>
  </si>
  <si>
    <t>Gorgé d'eau</t>
  </si>
  <si>
    <t>Informations C. Grapin 
in : Toriti 2018</t>
  </si>
  <si>
    <t>Camelin (ilot)</t>
  </si>
  <si>
    <t>Fréjus (83)</t>
  </si>
  <si>
    <t>îlot d'habitation, urbain</t>
  </si>
  <si>
    <t>Plancher 3775</t>
  </si>
  <si>
    <t xml:space="preserve">Ier s. apr. J.-C. </t>
  </si>
  <si>
    <t>Carbonisé</t>
  </si>
  <si>
    <r>
      <t xml:space="preserve">Toriti </t>
    </r>
    <r>
      <rPr>
        <i/>
        <sz val="10"/>
        <color theme="1"/>
        <rFont val="Times New Roman"/>
        <family val="1"/>
      </rPr>
      <t>et al.</t>
    </r>
    <r>
      <rPr>
        <sz val="10"/>
        <color theme="1"/>
        <rFont val="Times New Roman"/>
        <family val="1"/>
      </rPr>
      <t xml:space="preserve"> 2020b</t>
    </r>
  </si>
  <si>
    <t>Cléons (Les)</t>
  </si>
  <si>
    <t>Haute-Goulaine (44)</t>
  </si>
  <si>
    <t>Objet : seau 930.2.4759</t>
  </si>
  <si>
    <t>Ier-IIIe s. apr. J.-C.</t>
  </si>
  <si>
    <t>Chailloux 1887</t>
  </si>
  <si>
    <t>Col d'Adon</t>
  </si>
  <si>
    <t>Les Mujouls (06)</t>
  </si>
  <si>
    <t>habitat rural pré-alpin</t>
  </si>
  <si>
    <t>Paroi, porte, linteau, charpente</t>
  </si>
  <si>
    <t>Golosetti 2010</t>
  </si>
  <si>
    <t>Fâ (Le)</t>
  </si>
  <si>
    <t>Barzan (17)</t>
  </si>
  <si>
    <t>Entrepôt de la Palisse</t>
  </si>
  <si>
    <t>Plancher 40552</t>
  </si>
  <si>
    <r>
      <t>Bouet 2020 ; Toriti</t>
    </r>
    <r>
      <rPr>
        <i/>
        <sz val="10"/>
        <color theme="1"/>
        <rFont val="Times New Roman"/>
        <family val="1"/>
      </rPr>
      <t xml:space="preserve"> et al. </t>
    </r>
    <r>
      <rPr>
        <sz val="10"/>
        <color theme="1"/>
        <rFont val="Times New Roman"/>
        <family val="1"/>
      </rPr>
      <t>2020a</t>
    </r>
  </si>
  <si>
    <t>Filles-Dieu</t>
  </si>
  <si>
    <t>Le Mans (72)</t>
  </si>
  <si>
    <t>Objets : planches, bardeaux</t>
  </si>
  <si>
    <t>Informations J. Bouyet
Carré Plantagenêt</t>
  </si>
  <si>
    <t>Jacobins (Le couvent)</t>
  </si>
  <si>
    <t>Rennes (35)</t>
  </si>
  <si>
    <t>Paroi, plancher, sablière</t>
  </si>
  <si>
    <t>IIe-IIIe s. apr. J.-C.</t>
  </si>
  <si>
    <t>Le Cloirec 2016</t>
  </si>
  <si>
    <t>Poiriers (L'école des)</t>
  </si>
  <si>
    <t>Thermes</t>
  </si>
  <si>
    <t>Foyer 400243</t>
  </si>
  <si>
    <t>Excoffon 2015</t>
  </si>
  <si>
    <t>Porte Allain (La)</t>
  </si>
  <si>
    <t>Trégueux (22)</t>
  </si>
  <si>
    <t>Ier av.-Ier apr. J.-C.</t>
  </si>
  <si>
    <t>Saedlou 2011</t>
  </si>
  <si>
    <t xml:space="preserve">Saint-Lupien </t>
  </si>
  <si>
    <t>Rezé (44)</t>
  </si>
  <si>
    <t>Aménagements portuaire</t>
  </si>
  <si>
    <t>Pieux, piquets</t>
  </si>
  <si>
    <t>Saint-Martin-au-Val</t>
  </si>
  <si>
    <t>Chartres (28)</t>
  </si>
  <si>
    <t>Sanctuaire, bassins 
10987/10676</t>
  </si>
  <si>
    <t>Charpente et plafond décoré</t>
  </si>
  <si>
    <t>IIe apr. J.-C.</t>
  </si>
  <si>
    <t>Gorgé d'eau et carbonisé</t>
  </si>
  <si>
    <t>Responsable d'opération/ date des fouilles</t>
  </si>
  <si>
    <t>Auteur étude xylologique
ou anthracologique</t>
  </si>
  <si>
    <t>Lieu de traitement ou dépôt</t>
  </si>
  <si>
    <t>Type d'opération</t>
  </si>
  <si>
    <t>./1934-1936</t>
  </si>
  <si>
    <t>Arc'Antique, Nantes/Muséo
Park, Alésia</t>
  </si>
  <si>
    <t>Programmée</t>
  </si>
  <si>
    <t>P. Excoffon/2012-2013</t>
  </si>
  <si>
    <t>M. Toriti</t>
  </si>
  <si>
    <t>Préventive</t>
  </si>
  <si>
    <t>F. Chailloux/1882-1900</t>
  </si>
  <si>
    <t>Musée Dobrée, Nantes</t>
  </si>
  <si>
    <t>R. Golosetti/2009-2011</t>
  </si>
  <si>
    <t>Dépôt archéologique des Milles,
Aix-en-Provence</t>
  </si>
  <si>
    <t>A. Bouet/2009</t>
  </si>
  <si>
    <t>Barzan</t>
  </si>
  <si>
    <t>F. Pasquier/1982</t>
  </si>
  <si>
    <t>G. Le Cloirec/2015</t>
  </si>
  <si>
    <t>INRAP, Rennes</t>
  </si>
  <si>
    <t>P. Excoffon/2009</t>
  </si>
  <si>
    <t>Oxford Archaeology/2009-2010</t>
  </si>
  <si>
    <t>Arc'Antique, Nantes</t>
  </si>
  <si>
    <t>Saint-Lupien</t>
  </si>
  <si>
    <t>J. Mouchard, D. Guitton/
2015-2016</t>
  </si>
  <si>
    <t>Rezé</t>
  </si>
  <si>
    <t>Programmée/
Chantier école</t>
  </si>
  <si>
    <t>B. Bazin/2019-en cours</t>
  </si>
  <si>
    <t>Taxons infestés</t>
  </si>
  <si>
    <t>-</t>
  </si>
  <si>
    <t>Total</t>
  </si>
  <si>
    <r>
      <t xml:space="preserve">Bazin </t>
    </r>
    <r>
      <rPr>
        <i/>
        <sz val="10"/>
        <color theme="1"/>
        <rFont val="Times New Roman"/>
        <family val="1"/>
      </rPr>
      <t xml:space="preserve">et al. </t>
    </r>
    <r>
      <rPr>
        <sz val="10"/>
        <color theme="1"/>
        <rFont val="Times New Roman"/>
        <family val="1"/>
      </rPr>
      <t>2020, 2021</t>
    </r>
  </si>
  <si>
    <t>Alise-Sainte-Reine (21)</t>
  </si>
  <si>
    <t>Type de structure/objet</t>
  </si>
  <si>
    <r>
      <t xml:space="preserve">Mouchard </t>
    </r>
    <r>
      <rPr>
        <i/>
        <sz val="10"/>
        <color theme="1"/>
        <rFont val="Times New Roman"/>
        <family val="1"/>
      </rPr>
      <t xml:space="preserve">et al. </t>
    </r>
    <r>
      <rPr>
        <sz val="10"/>
        <color theme="1"/>
        <rFont val="Times New Roman"/>
        <family val="1"/>
      </rPr>
      <t xml:space="preserve">2020 ;
Toriti </t>
    </r>
    <r>
      <rPr>
        <i/>
        <sz val="10"/>
        <color theme="1"/>
        <rFont val="Times New Roman"/>
        <family val="1"/>
      </rPr>
      <t xml:space="preserve">et al. </t>
    </r>
    <r>
      <rPr>
        <sz val="10"/>
        <color theme="1"/>
        <rFont val="Times New Roman"/>
        <family val="1"/>
      </rPr>
      <t>2020c</t>
    </r>
  </si>
  <si>
    <t>H. Seignac</t>
  </si>
  <si>
    <t>N. Saedlou</t>
  </si>
  <si>
    <t>Non</t>
  </si>
  <si>
    <t>Oui</t>
  </si>
  <si>
    <t>Analyse réalisée</t>
  </si>
  <si>
    <t>Xylologie</t>
  </si>
  <si>
    <t>Anthracologie</t>
  </si>
  <si>
    <t>Entomologie</t>
  </si>
  <si>
    <t>x</t>
  </si>
  <si>
    <t>Maitrise des 
prélèvements
par les auteurs</t>
  </si>
  <si>
    <t>Direction Archéologie de Fréjus</t>
  </si>
  <si>
    <t>Direction Archéologie de Chartres</t>
  </si>
  <si>
    <t>M. Toriti, 
A. Durand</t>
  </si>
  <si>
    <t>N. Saedlou, L. 
Gantier, M. Toriti</t>
  </si>
  <si>
    <t>Gorgé d'eau 
et carbonisé</t>
  </si>
  <si>
    <r>
      <t xml:space="preserve">Quercus </t>
    </r>
    <r>
      <rPr>
        <sz val="10"/>
        <color theme="1"/>
        <rFont val="Times New Roman"/>
        <family val="1"/>
      </rPr>
      <t>fc</t>
    </r>
  </si>
  <si>
    <r>
      <t xml:space="preserve">Quercus </t>
    </r>
    <r>
      <rPr>
        <sz val="10"/>
        <color theme="1"/>
        <rFont val="Times New Roman"/>
        <family val="1"/>
      </rPr>
      <t>fc</t>
    </r>
    <r>
      <rPr>
        <i/>
        <sz val="10"/>
        <color theme="1"/>
        <rFont val="Times New Roman"/>
        <family val="1"/>
      </rPr>
      <t>, Taxus baccata</t>
    </r>
  </si>
  <si>
    <t>Abies alba</t>
  </si>
  <si>
    <r>
      <t xml:space="preserve">Abies alba, Quercus </t>
    </r>
    <r>
      <rPr>
        <sz val="10"/>
        <color theme="1"/>
        <rFont val="Times New Roman"/>
        <family val="1"/>
      </rPr>
      <t>fc</t>
    </r>
    <r>
      <rPr>
        <i/>
        <sz val="10"/>
        <color theme="1"/>
        <rFont val="Times New Roman"/>
        <family val="1"/>
      </rPr>
      <t xml:space="preserve">, Tillia </t>
    </r>
    <r>
      <rPr>
        <sz val="10"/>
        <color theme="1"/>
        <rFont val="Times New Roman"/>
        <family val="1"/>
      </rPr>
      <t>sp.</t>
    </r>
  </si>
  <si>
    <r>
      <t xml:space="preserve">Quercus </t>
    </r>
    <r>
      <rPr>
        <sz val="10"/>
        <color theme="1"/>
        <rFont val="Times New Roman"/>
        <family val="1"/>
      </rPr>
      <t>fc</t>
    </r>
    <r>
      <rPr>
        <i/>
        <sz val="10"/>
        <color theme="1"/>
        <rFont val="Times New Roman"/>
        <family val="1"/>
      </rPr>
      <t>, Fagus sylvatica</t>
    </r>
  </si>
  <si>
    <t>Pinus halepensis/P. pinea,  
Fagus sylvatica, Abies alba</t>
  </si>
  <si>
    <r>
      <t xml:space="preserve">Pinus </t>
    </r>
    <r>
      <rPr>
        <sz val="10"/>
        <color theme="1"/>
        <rFont val="Times New Roman"/>
        <family val="1"/>
      </rPr>
      <t>type</t>
    </r>
    <r>
      <rPr>
        <i/>
        <sz val="10"/>
        <color theme="1"/>
        <rFont val="Times New Roman"/>
        <family val="1"/>
      </rPr>
      <t xml:space="preserve"> Pinus sylvestris, 
Abies alba</t>
    </r>
  </si>
  <si>
    <r>
      <t xml:space="preserve">Nombre de bois infestés par </t>
    </r>
    <r>
      <rPr>
        <b/>
        <i/>
        <sz val="10"/>
        <color theme="1"/>
        <rFont val="Times New Roman"/>
        <family val="1"/>
      </rPr>
      <t>Anobium punctatum</t>
    </r>
  </si>
  <si>
    <t>Autres individus rescencés</t>
  </si>
  <si>
    <t>Scolytinae</t>
  </si>
  <si>
    <r>
      <t xml:space="preserve">%
</t>
    </r>
    <r>
      <rPr>
        <b/>
        <i/>
        <sz val="10"/>
        <color theme="1"/>
        <rFont val="Times New Roman"/>
        <family val="1"/>
      </rPr>
      <t>A. punctatum</t>
    </r>
  </si>
  <si>
    <t>%
Total des bois infestés</t>
  </si>
  <si>
    <r>
      <t xml:space="preserve">Nombre minimal 
d'individu (NMI) 
</t>
    </r>
    <r>
      <rPr>
        <b/>
        <i/>
        <sz val="10"/>
        <color theme="1"/>
        <rFont val="Times New Roman"/>
        <family val="1"/>
      </rPr>
      <t>A. punctatum</t>
    </r>
  </si>
  <si>
    <t>Nombre de bois infestés</t>
  </si>
  <si>
    <r>
      <rPr>
        <i/>
        <sz val="10"/>
        <color theme="1"/>
        <rFont val="Times New Roman"/>
        <family val="1"/>
      </rPr>
      <t>Scolytinae</t>
    </r>
    <r>
      <rPr>
        <sz val="10"/>
        <color theme="1"/>
        <rFont val="Times New Roman"/>
        <family val="1"/>
      </rPr>
      <t xml:space="preserve">, Cerambycidae, 
</t>
    </r>
    <r>
      <rPr>
        <i/>
        <sz val="10"/>
        <color theme="1"/>
        <rFont val="Times New Roman"/>
        <family val="1"/>
      </rPr>
      <t>Lyctus</t>
    </r>
    <r>
      <rPr>
        <sz val="10"/>
        <color theme="1"/>
        <rFont val="Times New Roman"/>
        <family val="1"/>
      </rPr>
      <t xml:space="preserve"> sp.</t>
    </r>
  </si>
  <si>
    <t>Nombre de 
bois gorgés 
d'eau étudiés</t>
  </si>
  <si>
    <t>Nombre de charbons
étudiés</t>
  </si>
  <si>
    <r>
      <rPr>
        <i/>
        <sz val="10"/>
        <color theme="1"/>
        <rFont val="Times New Roman"/>
        <family val="1"/>
      </rPr>
      <t>Oligomerus</t>
    </r>
    <r>
      <rPr>
        <sz val="10"/>
        <color theme="1"/>
        <rFont val="Times New Roman"/>
        <family val="1"/>
      </rPr>
      <t xml:space="preserve"> sp. ; </t>
    </r>
    <r>
      <rPr>
        <i/>
        <sz val="10"/>
        <color theme="1"/>
        <rFont val="Times New Roman"/>
        <family val="1"/>
      </rPr>
      <t>Cossoninae</t>
    </r>
  </si>
  <si>
    <t>Xestobium rufovillosum</t>
  </si>
  <si>
    <t>Indéterminé</t>
  </si>
  <si>
    <r>
      <rPr>
        <i/>
        <sz val="10"/>
        <color theme="1"/>
        <rFont val="Times New Roman"/>
        <family val="1"/>
      </rPr>
      <t>Lyctus</t>
    </r>
    <r>
      <rPr>
        <sz val="10"/>
        <color theme="1"/>
        <rFont val="Times New Roman"/>
        <family val="1"/>
      </rPr>
      <t xml:space="preserve"> sp.</t>
    </r>
  </si>
  <si>
    <t>Musée du Carré Plantagenêt, Le Mans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</si>
</sst>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6">
    <xf numFmtId="0" fontId="0" fillId="0" borderId="0" xfId="0"/>
    <xf numFmtId="0" fontId="1" fillId="0" borderId="1" xfId="0" applyFont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1" fillId="0" borderId="2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3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 wrapText="1"/>
    </xf>
    <xf numFmtId="0" fontId="2" fillId="0" borderId="6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2" fillId="0" borderId="8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2" fillId="0" borderId="28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center" vertical="center"/>
    </xf>
    <xf numFmtId="0" fontId="1" fillId="0" borderId="22" xfId="0" applyFont="1" applyBorder="1" applyAlignment="1">
      <alignment horizontal="left" vertical="center"/>
    </xf>
    <xf numFmtId="0" fontId="1" fillId="0" borderId="22" xfId="0" applyFont="1" applyBorder="1" applyAlignment="1">
      <alignment vertical="center" wrapText="1"/>
    </xf>
    <xf numFmtId="0" fontId="1" fillId="0" borderId="31" xfId="0" applyFont="1" applyBorder="1" applyAlignment="1">
      <alignment horizontal="center" vertical="center"/>
    </xf>
    <xf numFmtId="0" fontId="1" fillId="0" borderId="22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left" vertical="center" wrapText="1"/>
    </xf>
    <xf numFmtId="0" fontId="2" fillId="0" borderId="2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1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64" fontId="2" fillId="0" borderId="32" xfId="0" applyNumberFormat="1" applyFont="1" applyBorder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/>
    </xf>
    <xf numFmtId="164" fontId="2" fillId="0" borderId="33" xfId="0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1" fontId="2" fillId="0" borderId="33" xfId="0" applyNumberFormat="1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164" fontId="2" fillId="0" borderId="34" xfId="0" applyNumberFormat="1" applyFont="1" applyBorder="1" applyAlignment="1">
      <alignment horizontal="center" vertical="center"/>
    </xf>
    <xf numFmtId="164" fontId="2" fillId="0" borderId="13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8" xfId="0" applyFont="1" applyBorder="1" applyAlignment="1">
      <alignment vertical="center" wrapText="1"/>
    </xf>
    <xf numFmtId="0" fontId="1" fillId="0" borderId="18" xfId="0" applyFont="1" applyBorder="1" applyAlignment="1">
      <alignment horizontal="left" vertical="center"/>
    </xf>
    <xf numFmtId="0" fontId="1" fillId="0" borderId="27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/>
    </xf>
    <xf numFmtId="0" fontId="1" fillId="0" borderId="19" xfId="0" applyFont="1" applyBorder="1" applyAlignment="1">
      <alignment horizontal="left" vertical="center" wrapText="1"/>
    </xf>
    <xf numFmtId="0" fontId="2" fillId="0" borderId="29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1" fillId="0" borderId="20" xfId="0" applyFont="1" applyBorder="1" applyAlignment="1">
      <alignment horizontal="left" vertical="center" wrapText="1"/>
    </xf>
    <xf numFmtId="0" fontId="2" fillId="0" borderId="38" xfId="0" applyFont="1" applyFill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164" fontId="2" fillId="0" borderId="35" xfId="0" applyNumberFormat="1" applyFont="1" applyFill="1" applyBorder="1" applyAlignment="1">
      <alignment horizontal="center" vertical="center"/>
    </xf>
    <xf numFmtId="1" fontId="2" fillId="0" borderId="35" xfId="0" applyNumberFormat="1" applyFont="1" applyFill="1" applyBorder="1" applyAlignment="1">
      <alignment horizontal="center" vertical="center"/>
    </xf>
    <xf numFmtId="164" fontId="2" fillId="0" borderId="30" xfId="0" applyNumberFormat="1" applyFont="1" applyFill="1" applyBorder="1" applyAlignment="1">
      <alignment horizontal="center" vertical="center"/>
    </xf>
    <xf numFmtId="1" fontId="2" fillId="0" borderId="30" xfId="0" applyNumberFormat="1" applyFont="1" applyFill="1" applyBorder="1" applyAlignment="1">
      <alignment horizontal="center" vertical="center"/>
    </xf>
    <xf numFmtId="0" fontId="2" fillId="0" borderId="28" xfId="0" applyFont="1" applyBorder="1"/>
    <xf numFmtId="0" fontId="2" fillId="0" borderId="8" xfId="0" applyFont="1" applyBorder="1"/>
    <xf numFmtId="0" fontId="3" fillId="0" borderId="8" xfId="0" applyFont="1" applyBorder="1"/>
    <xf numFmtId="0" fontId="2" fillId="0" borderId="37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1" fillId="0" borderId="16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workbookViewId="0">
      <selection activeCell="H15" sqref="H15"/>
    </sheetView>
  </sheetViews>
  <sheetFormatPr baseColWidth="10" defaultRowHeight="15"/>
  <cols>
    <col min="1" max="1" width="18" bestFit="1" customWidth="1"/>
    <col min="2" max="2" width="18.28515625" bestFit="1" customWidth="1"/>
    <col min="3" max="3" width="20.28515625" bestFit="1" customWidth="1"/>
    <col min="4" max="4" width="24.42578125" bestFit="1" customWidth="1"/>
    <col min="5" max="5" width="15.28515625" bestFit="1" customWidth="1"/>
    <col min="6" max="6" width="19.85546875" bestFit="1" customWidth="1"/>
    <col min="7" max="7" width="18.5703125" customWidth="1"/>
  </cols>
  <sheetData>
    <row r="1" spans="1:7">
      <c r="A1" s="1" t="s">
        <v>0</v>
      </c>
      <c r="B1" s="1" t="s">
        <v>1</v>
      </c>
      <c r="C1" s="1" t="s">
        <v>2</v>
      </c>
      <c r="D1" s="1" t="s">
        <v>93</v>
      </c>
      <c r="E1" s="1" t="s">
        <v>3</v>
      </c>
      <c r="F1" s="1" t="s">
        <v>4</v>
      </c>
      <c r="G1" s="2" t="s">
        <v>5</v>
      </c>
    </row>
    <row r="2" spans="1:7" ht="25.5">
      <c r="A2" s="3" t="s">
        <v>6</v>
      </c>
      <c r="B2" s="3" t="s">
        <v>92</v>
      </c>
      <c r="C2" s="3" t="s">
        <v>7</v>
      </c>
      <c r="D2" s="3" t="s">
        <v>8</v>
      </c>
      <c r="E2" s="3" t="s">
        <v>9</v>
      </c>
      <c r="F2" s="3" t="s">
        <v>10</v>
      </c>
      <c r="G2" s="4" t="s">
        <v>11</v>
      </c>
    </row>
    <row r="3" spans="1:7">
      <c r="A3" s="3" t="s">
        <v>12</v>
      </c>
      <c r="B3" s="3" t="s">
        <v>13</v>
      </c>
      <c r="C3" s="3" t="s">
        <v>14</v>
      </c>
      <c r="D3" s="3" t="s">
        <v>15</v>
      </c>
      <c r="E3" s="3" t="s">
        <v>16</v>
      </c>
      <c r="F3" s="3" t="s">
        <v>17</v>
      </c>
      <c r="G3" s="3" t="s">
        <v>18</v>
      </c>
    </row>
    <row r="4" spans="1:7">
      <c r="A4" s="3" t="s">
        <v>19</v>
      </c>
      <c r="B4" s="3" t="s">
        <v>20</v>
      </c>
      <c r="C4" s="3" t="s">
        <v>7</v>
      </c>
      <c r="D4" s="3" t="s">
        <v>21</v>
      </c>
      <c r="E4" s="3" t="s">
        <v>22</v>
      </c>
      <c r="F4" s="3" t="s">
        <v>10</v>
      </c>
      <c r="G4" s="3" t="s">
        <v>23</v>
      </c>
    </row>
    <row r="5" spans="1:7">
      <c r="A5" s="3" t="s">
        <v>24</v>
      </c>
      <c r="B5" s="3" t="s">
        <v>25</v>
      </c>
      <c r="C5" s="3" t="s">
        <v>26</v>
      </c>
      <c r="D5" s="3" t="s">
        <v>27</v>
      </c>
      <c r="E5" s="3" t="s">
        <v>22</v>
      </c>
      <c r="F5" s="3" t="s">
        <v>17</v>
      </c>
      <c r="G5" s="3" t="s">
        <v>28</v>
      </c>
    </row>
    <row r="6" spans="1:7" ht="25.5">
      <c r="A6" s="3" t="s">
        <v>29</v>
      </c>
      <c r="B6" s="3" t="s">
        <v>30</v>
      </c>
      <c r="C6" s="3" t="s">
        <v>31</v>
      </c>
      <c r="D6" s="3" t="s">
        <v>32</v>
      </c>
      <c r="E6" s="3" t="s">
        <v>16</v>
      </c>
      <c r="F6" s="3" t="s">
        <v>17</v>
      </c>
      <c r="G6" s="4" t="s">
        <v>33</v>
      </c>
    </row>
    <row r="7" spans="1:7" ht="25.5">
      <c r="A7" s="3" t="s">
        <v>34</v>
      </c>
      <c r="B7" s="3" t="s">
        <v>35</v>
      </c>
      <c r="C7" s="3" t="s">
        <v>7</v>
      </c>
      <c r="D7" s="3" t="s">
        <v>36</v>
      </c>
      <c r="E7" s="3" t="s">
        <v>16</v>
      </c>
      <c r="F7" s="3" t="s">
        <v>10</v>
      </c>
      <c r="G7" s="4" t="s">
        <v>37</v>
      </c>
    </row>
    <row r="8" spans="1:7">
      <c r="A8" s="3" t="s">
        <v>38</v>
      </c>
      <c r="B8" s="3" t="s">
        <v>39</v>
      </c>
      <c r="C8" s="3" t="s">
        <v>14</v>
      </c>
      <c r="D8" s="3" t="s">
        <v>40</v>
      </c>
      <c r="E8" s="3" t="s">
        <v>41</v>
      </c>
      <c r="F8" s="3" t="s">
        <v>17</v>
      </c>
      <c r="G8" s="3" t="s">
        <v>42</v>
      </c>
    </row>
    <row r="9" spans="1:7">
      <c r="A9" s="3" t="s">
        <v>43</v>
      </c>
      <c r="B9" s="3" t="s">
        <v>13</v>
      </c>
      <c r="C9" s="3" t="s">
        <v>44</v>
      </c>
      <c r="D9" s="5" t="s">
        <v>45</v>
      </c>
      <c r="E9" s="3" t="s">
        <v>41</v>
      </c>
      <c r="F9" s="3" t="s">
        <v>17</v>
      </c>
      <c r="G9" s="3" t="s">
        <v>46</v>
      </c>
    </row>
    <row r="10" spans="1:7">
      <c r="A10" s="3" t="s">
        <v>47</v>
      </c>
      <c r="B10" s="3" t="s">
        <v>48</v>
      </c>
      <c r="C10" s="3" t="s">
        <v>7</v>
      </c>
      <c r="D10" s="3" t="s">
        <v>8</v>
      </c>
      <c r="E10" s="3" t="s">
        <v>49</v>
      </c>
      <c r="F10" s="3" t="s">
        <v>10</v>
      </c>
      <c r="G10" s="3" t="s">
        <v>50</v>
      </c>
    </row>
    <row r="11" spans="1:7" ht="25.5">
      <c r="A11" s="3" t="s">
        <v>51</v>
      </c>
      <c r="B11" s="3" t="s">
        <v>52</v>
      </c>
      <c r="C11" s="3" t="s">
        <v>53</v>
      </c>
      <c r="D11" s="3" t="s">
        <v>54</v>
      </c>
      <c r="E11" s="3" t="s">
        <v>16</v>
      </c>
      <c r="F11" s="3" t="s">
        <v>10</v>
      </c>
      <c r="G11" s="4" t="s">
        <v>94</v>
      </c>
    </row>
    <row r="12" spans="1:7" ht="25.5">
      <c r="A12" s="3" t="s">
        <v>55</v>
      </c>
      <c r="B12" s="3" t="s">
        <v>56</v>
      </c>
      <c r="C12" s="4" t="s">
        <v>57</v>
      </c>
      <c r="D12" s="3" t="s">
        <v>58</v>
      </c>
      <c r="E12" s="3" t="s">
        <v>59</v>
      </c>
      <c r="F12" s="3" t="s">
        <v>60</v>
      </c>
      <c r="G12" s="3" t="s">
        <v>91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"/>
  <sheetViews>
    <sheetView zoomScale="150" zoomScaleNormal="150" workbookViewId="0">
      <selection activeCell="G18" sqref="G18"/>
    </sheetView>
  </sheetViews>
  <sheetFormatPr baseColWidth="10" defaultRowHeight="15"/>
  <cols>
    <col min="1" max="1" width="18" bestFit="1" customWidth="1"/>
    <col min="2" max="2" width="10.42578125" bestFit="1" customWidth="1"/>
    <col min="3" max="3" width="12" customWidth="1"/>
    <col min="4" max="4" width="8.42578125" bestFit="1" customWidth="1"/>
    <col min="5" max="5" width="12.140625" bestFit="1" customWidth="1"/>
    <col min="6" max="6" width="10.85546875" bestFit="1" customWidth="1"/>
    <col min="7" max="7" width="24.85546875" bestFit="1" customWidth="1"/>
    <col min="8" max="8" width="14.5703125" customWidth="1"/>
    <col min="9" max="9" width="30.85546875" customWidth="1"/>
    <col min="10" max="10" width="14.28515625" customWidth="1"/>
  </cols>
  <sheetData>
    <row r="1" spans="1:10">
      <c r="A1" s="86" t="s">
        <v>0</v>
      </c>
      <c r="B1" s="86" t="s">
        <v>4</v>
      </c>
      <c r="C1" s="91" t="s">
        <v>104</v>
      </c>
      <c r="D1" s="88" t="s">
        <v>99</v>
      </c>
      <c r="E1" s="89"/>
      <c r="F1" s="90"/>
      <c r="G1" s="91" t="s">
        <v>61</v>
      </c>
      <c r="H1" s="91" t="s">
        <v>62</v>
      </c>
      <c r="I1" s="86" t="s">
        <v>63</v>
      </c>
      <c r="J1" s="86" t="s">
        <v>64</v>
      </c>
    </row>
    <row r="2" spans="1:10">
      <c r="A2" s="87"/>
      <c r="B2" s="87"/>
      <c r="C2" s="92"/>
      <c r="D2" s="6" t="s">
        <v>100</v>
      </c>
      <c r="E2" s="6" t="s">
        <v>101</v>
      </c>
      <c r="F2" s="6" t="s">
        <v>102</v>
      </c>
      <c r="G2" s="92"/>
      <c r="H2" s="92"/>
      <c r="I2" s="87"/>
      <c r="J2" s="87"/>
    </row>
    <row r="3" spans="1:10" ht="25.5">
      <c r="A3" s="3" t="s">
        <v>6</v>
      </c>
      <c r="B3" s="3" t="s">
        <v>10</v>
      </c>
      <c r="C3" s="7" t="s">
        <v>97</v>
      </c>
      <c r="D3" s="8"/>
      <c r="E3" s="8"/>
      <c r="F3" s="8" t="s">
        <v>103</v>
      </c>
      <c r="G3" s="7" t="s">
        <v>65</v>
      </c>
      <c r="H3" s="8" t="s">
        <v>89</v>
      </c>
      <c r="I3" s="9" t="s">
        <v>66</v>
      </c>
      <c r="J3" s="7" t="s">
        <v>67</v>
      </c>
    </row>
    <row r="4" spans="1:10">
      <c r="A4" s="3" t="s">
        <v>12</v>
      </c>
      <c r="B4" s="3" t="s">
        <v>17</v>
      </c>
      <c r="C4" s="7" t="s">
        <v>98</v>
      </c>
      <c r="D4" s="8"/>
      <c r="E4" s="8" t="s">
        <v>103</v>
      </c>
      <c r="F4" s="8" t="s">
        <v>103</v>
      </c>
      <c r="G4" s="7" t="s">
        <v>68</v>
      </c>
      <c r="H4" s="7" t="s">
        <v>69</v>
      </c>
      <c r="I4" s="7" t="s">
        <v>105</v>
      </c>
      <c r="J4" s="7" t="s">
        <v>70</v>
      </c>
    </row>
    <row r="5" spans="1:10">
      <c r="A5" s="3" t="s">
        <v>19</v>
      </c>
      <c r="B5" s="3" t="s">
        <v>10</v>
      </c>
      <c r="C5" s="7" t="s">
        <v>97</v>
      </c>
      <c r="D5" s="8"/>
      <c r="E5" s="8"/>
      <c r="F5" s="8" t="s">
        <v>103</v>
      </c>
      <c r="G5" s="7" t="s">
        <v>71</v>
      </c>
      <c r="H5" s="8" t="s">
        <v>89</v>
      </c>
      <c r="I5" s="7" t="s">
        <v>72</v>
      </c>
      <c r="J5" s="7" t="s">
        <v>67</v>
      </c>
    </row>
    <row r="6" spans="1:10" ht="25.5">
      <c r="A6" s="3" t="s">
        <v>24</v>
      </c>
      <c r="B6" s="3" t="s">
        <v>17</v>
      </c>
      <c r="C6" s="7" t="s">
        <v>98</v>
      </c>
      <c r="D6" s="8"/>
      <c r="E6" s="8" t="s">
        <v>103</v>
      </c>
      <c r="F6" s="8" t="s">
        <v>103</v>
      </c>
      <c r="G6" s="7" t="s">
        <v>73</v>
      </c>
      <c r="H6" s="9" t="s">
        <v>107</v>
      </c>
      <c r="I6" s="9" t="s">
        <v>74</v>
      </c>
      <c r="J6" s="7" t="s">
        <v>67</v>
      </c>
    </row>
    <row r="7" spans="1:10">
      <c r="A7" s="3" t="s">
        <v>29</v>
      </c>
      <c r="B7" s="3" t="s">
        <v>17</v>
      </c>
      <c r="C7" s="7" t="s">
        <v>97</v>
      </c>
      <c r="D7" s="8"/>
      <c r="E7" s="8" t="s">
        <v>103</v>
      </c>
      <c r="F7" s="8" t="s">
        <v>103</v>
      </c>
      <c r="G7" s="7" t="s">
        <v>75</v>
      </c>
      <c r="H7" s="7" t="s">
        <v>69</v>
      </c>
      <c r="I7" s="7" t="s">
        <v>76</v>
      </c>
      <c r="J7" s="7" t="s">
        <v>67</v>
      </c>
    </row>
    <row r="8" spans="1:10">
      <c r="A8" s="3" t="s">
        <v>34</v>
      </c>
      <c r="B8" s="3" t="s">
        <v>10</v>
      </c>
      <c r="C8" s="7" t="s">
        <v>97</v>
      </c>
      <c r="D8" s="8"/>
      <c r="E8" s="8"/>
      <c r="F8" s="8" t="s">
        <v>103</v>
      </c>
      <c r="G8" s="7" t="s">
        <v>77</v>
      </c>
      <c r="H8" s="8" t="s">
        <v>89</v>
      </c>
      <c r="I8" s="95" t="s">
        <v>131</v>
      </c>
      <c r="J8" s="7" t="s">
        <v>70</v>
      </c>
    </row>
    <row r="9" spans="1:10">
      <c r="A9" s="3" t="s">
        <v>38</v>
      </c>
      <c r="B9" s="3" t="s">
        <v>17</v>
      </c>
      <c r="C9" s="7" t="s">
        <v>97</v>
      </c>
      <c r="D9" s="8"/>
      <c r="E9" s="8"/>
      <c r="F9" s="8" t="s">
        <v>103</v>
      </c>
      <c r="G9" s="7" t="s">
        <v>78</v>
      </c>
      <c r="H9" s="7" t="s">
        <v>95</v>
      </c>
      <c r="I9" s="7" t="s">
        <v>79</v>
      </c>
      <c r="J9" s="7" t="s">
        <v>70</v>
      </c>
    </row>
    <row r="10" spans="1:10">
      <c r="A10" s="3" t="s">
        <v>43</v>
      </c>
      <c r="B10" s="3" t="s">
        <v>17</v>
      </c>
      <c r="C10" s="7" t="s">
        <v>97</v>
      </c>
      <c r="D10" s="8"/>
      <c r="E10" s="8" t="s">
        <v>103</v>
      </c>
      <c r="F10" s="8" t="s">
        <v>103</v>
      </c>
      <c r="G10" s="7" t="s">
        <v>80</v>
      </c>
      <c r="H10" s="7" t="s">
        <v>69</v>
      </c>
      <c r="I10" s="7" t="s">
        <v>105</v>
      </c>
      <c r="J10" s="7" t="s">
        <v>70</v>
      </c>
    </row>
    <row r="11" spans="1:10">
      <c r="A11" s="3" t="s">
        <v>47</v>
      </c>
      <c r="B11" s="3" t="s">
        <v>10</v>
      </c>
      <c r="C11" s="7" t="s">
        <v>97</v>
      </c>
      <c r="D11" s="8"/>
      <c r="E11" s="8"/>
      <c r="F11" s="8" t="s">
        <v>103</v>
      </c>
      <c r="G11" s="7" t="s">
        <v>81</v>
      </c>
      <c r="H11" s="7" t="s">
        <v>96</v>
      </c>
      <c r="I11" s="7" t="s">
        <v>82</v>
      </c>
      <c r="J11" s="7" t="s">
        <v>67</v>
      </c>
    </row>
    <row r="12" spans="1:10" ht="25.5">
      <c r="A12" s="3" t="s">
        <v>83</v>
      </c>
      <c r="B12" s="3" t="s">
        <v>10</v>
      </c>
      <c r="C12" s="7" t="s">
        <v>98</v>
      </c>
      <c r="D12" s="8" t="s">
        <v>103</v>
      </c>
      <c r="E12" s="8"/>
      <c r="F12" s="8" t="s">
        <v>103</v>
      </c>
      <c r="G12" s="9" t="s">
        <v>84</v>
      </c>
      <c r="H12" s="9" t="s">
        <v>108</v>
      </c>
      <c r="I12" s="7" t="s">
        <v>85</v>
      </c>
      <c r="J12" s="9" t="s">
        <v>86</v>
      </c>
    </row>
    <row r="13" spans="1:10" ht="25.5">
      <c r="A13" s="3" t="s">
        <v>55</v>
      </c>
      <c r="B13" s="4" t="s">
        <v>109</v>
      </c>
      <c r="C13" s="7" t="s">
        <v>98</v>
      </c>
      <c r="D13" s="8" t="s">
        <v>103</v>
      </c>
      <c r="E13" s="8" t="s">
        <v>103</v>
      </c>
      <c r="F13" s="8" t="s">
        <v>103</v>
      </c>
      <c r="G13" s="7" t="s">
        <v>87</v>
      </c>
      <c r="H13" s="7" t="s">
        <v>69</v>
      </c>
      <c r="I13" s="7" t="s">
        <v>106</v>
      </c>
      <c r="J13" s="7" t="s">
        <v>67</v>
      </c>
    </row>
  </sheetData>
  <mergeCells count="8">
    <mergeCell ref="I1:I2"/>
    <mergeCell ref="J1:J2"/>
    <mergeCell ref="D1:F1"/>
    <mergeCell ref="A1:A2"/>
    <mergeCell ref="B1:B2"/>
    <mergeCell ref="C1:C2"/>
    <mergeCell ref="G1:G2"/>
    <mergeCell ref="H1:H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"/>
  <sheetViews>
    <sheetView zoomScale="140" zoomScaleNormal="140" workbookViewId="0">
      <selection activeCell="H12" sqref="H12"/>
    </sheetView>
  </sheetViews>
  <sheetFormatPr baseColWidth="10" defaultRowHeight="15"/>
  <cols>
    <col min="1" max="1" width="18" bestFit="1" customWidth="1"/>
    <col min="2" max="2" width="28.140625" customWidth="1"/>
    <col min="3" max="3" width="11.140625" bestFit="1" customWidth="1"/>
    <col min="4" max="4" width="12.85546875" bestFit="1" customWidth="1"/>
    <col min="5" max="5" width="18.7109375" customWidth="1"/>
    <col min="6" max="7" width="14.140625" customWidth="1"/>
    <col min="8" max="8" width="16.140625" customWidth="1"/>
    <col min="9" max="9" width="23" bestFit="1" customWidth="1"/>
    <col min="10" max="10" width="17.140625" customWidth="1"/>
    <col min="11" max="11" width="30.140625" bestFit="1" customWidth="1"/>
  </cols>
  <sheetData>
    <row r="1" spans="1:9" ht="48.75" customHeight="1" thickBot="1">
      <c r="A1" s="10" t="s">
        <v>0</v>
      </c>
      <c r="B1" s="19" t="s">
        <v>88</v>
      </c>
      <c r="C1" s="29" t="s">
        <v>125</v>
      </c>
      <c r="D1" s="24" t="s">
        <v>123</v>
      </c>
      <c r="E1" s="42" t="s">
        <v>117</v>
      </c>
      <c r="F1" s="50" t="s">
        <v>121</v>
      </c>
      <c r="G1" s="51" t="s">
        <v>120</v>
      </c>
      <c r="H1" s="47" t="s">
        <v>122</v>
      </c>
      <c r="I1" s="38" t="s">
        <v>118</v>
      </c>
    </row>
    <row r="2" spans="1:9">
      <c r="A2" s="11" t="s">
        <v>6</v>
      </c>
      <c r="B2" s="20" t="s">
        <v>110</v>
      </c>
      <c r="C2" s="39">
        <v>61</v>
      </c>
      <c r="D2" s="25">
        <v>28</v>
      </c>
      <c r="E2" s="43">
        <v>28</v>
      </c>
      <c r="F2" s="52">
        <v>45.901639344262293</v>
      </c>
      <c r="G2" s="53">
        <f t="shared" ref="G2:G7" si="0">E2*100/$C2</f>
        <v>45.901639344262293</v>
      </c>
      <c r="H2" s="48">
        <v>112</v>
      </c>
      <c r="I2" s="39" t="s">
        <v>89</v>
      </c>
    </row>
    <row r="3" spans="1:9">
      <c r="A3" s="12" t="s">
        <v>19</v>
      </c>
      <c r="B3" s="22" t="s">
        <v>110</v>
      </c>
      <c r="C3" s="30">
        <v>10</v>
      </c>
      <c r="D3" s="26">
        <v>5</v>
      </c>
      <c r="E3" s="44">
        <v>5</v>
      </c>
      <c r="F3" s="54">
        <v>50</v>
      </c>
      <c r="G3" s="55">
        <f t="shared" si="0"/>
        <v>50</v>
      </c>
      <c r="H3" s="45">
        <v>35</v>
      </c>
      <c r="I3" s="30" t="s">
        <v>89</v>
      </c>
    </row>
    <row r="4" spans="1:9">
      <c r="A4" s="12" t="s">
        <v>34</v>
      </c>
      <c r="B4" s="22" t="s">
        <v>89</v>
      </c>
      <c r="C4" s="30">
        <v>7</v>
      </c>
      <c r="D4" s="14">
        <v>0</v>
      </c>
      <c r="E4" s="45">
        <v>0</v>
      </c>
      <c r="F4" s="56">
        <v>0</v>
      </c>
      <c r="G4" s="57">
        <f t="shared" si="0"/>
        <v>0</v>
      </c>
      <c r="H4" s="45">
        <v>0</v>
      </c>
      <c r="I4" s="30" t="s">
        <v>89</v>
      </c>
    </row>
    <row r="5" spans="1:9">
      <c r="A5" s="12" t="s">
        <v>47</v>
      </c>
      <c r="B5" s="22" t="s">
        <v>111</v>
      </c>
      <c r="C5" s="30">
        <v>60</v>
      </c>
      <c r="D5" s="26">
        <v>22</v>
      </c>
      <c r="E5" s="44">
        <v>22</v>
      </c>
      <c r="F5" s="54">
        <v>36.666666666666664</v>
      </c>
      <c r="G5" s="55">
        <f t="shared" si="0"/>
        <v>36.666666666666664</v>
      </c>
      <c r="H5" s="45">
        <v>210</v>
      </c>
      <c r="I5" s="30" t="s">
        <v>89</v>
      </c>
    </row>
    <row r="6" spans="1:9" ht="25.5">
      <c r="A6" s="12" t="s">
        <v>83</v>
      </c>
      <c r="B6" s="22" t="s">
        <v>110</v>
      </c>
      <c r="C6" s="30">
        <v>583</v>
      </c>
      <c r="D6" s="26">
        <v>61</v>
      </c>
      <c r="E6" s="44">
        <v>4</v>
      </c>
      <c r="F6" s="54">
        <f>D6*100/C6</f>
        <v>10.463121783876501</v>
      </c>
      <c r="G6" s="55">
        <f t="shared" si="0"/>
        <v>0.68610634648370494</v>
      </c>
      <c r="H6" s="45">
        <v>8</v>
      </c>
      <c r="I6" s="61" t="s">
        <v>124</v>
      </c>
    </row>
    <row r="7" spans="1:9" ht="15.75" thickBot="1">
      <c r="A7" s="13" t="s">
        <v>55</v>
      </c>
      <c r="B7" s="23" t="s">
        <v>113</v>
      </c>
      <c r="C7" s="60">
        <v>376</v>
      </c>
      <c r="D7" s="27">
        <v>210</v>
      </c>
      <c r="E7" s="46">
        <v>202</v>
      </c>
      <c r="F7" s="58">
        <f>D7*100/C7</f>
        <v>55.851063829787236</v>
      </c>
      <c r="G7" s="59">
        <f t="shared" si="0"/>
        <v>53.723404255319146</v>
      </c>
      <c r="H7" s="49">
        <v>5745</v>
      </c>
      <c r="I7" s="40" t="s">
        <v>119</v>
      </c>
    </row>
    <row r="8" spans="1:9" ht="15.75" thickBot="1">
      <c r="A8" s="93" t="s">
        <v>90</v>
      </c>
      <c r="B8" s="94"/>
      <c r="C8" s="31">
        <f>SUM(C2:C7)</f>
        <v>1097</v>
      </c>
      <c r="D8" s="17">
        <f>SUM(D2:D7)</f>
        <v>326</v>
      </c>
      <c r="E8" s="16">
        <f>SUM(E2:E7)</f>
        <v>261</v>
      </c>
      <c r="F8" s="15" t="s">
        <v>89</v>
      </c>
      <c r="G8" s="37" t="s">
        <v>89</v>
      </c>
      <c r="H8" s="16">
        <f>SUM(H2:H7)</f>
        <v>6110</v>
      </c>
      <c r="I8" s="41" t="s">
        <v>89</v>
      </c>
    </row>
  </sheetData>
  <mergeCells count="1">
    <mergeCell ref="A8:B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I7"/>
  <sheetViews>
    <sheetView tabSelected="1" zoomScale="160" zoomScaleNormal="160" workbookViewId="0">
      <selection activeCell="C25" sqref="C25"/>
    </sheetView>
  </sheetViews>
  <sheetFormatPr baseColWidth="10" defaultRowHeight="15"/>
  <cols>
    <col min="1" max="1" width="17.85546875" bestFit="1" customWidth="1"/>
    <col min="2" max="2" width="23.42578125" bestFit="1" customWidth="1"/>
    <col min="5" max="5" width="17.42578125" customWidth="1"/>
    <col min="6" max="6" width="10.7109375" bestFit="1" customWidth="1"/>
    <col min="7" max="7" width="12.85546875" customWidth="1"/>
    <col min="8" max="8" width="14.7109375" customWidth="1"/>
    <col min="9" max="9" width="23.85546875" bestFit="1" customWidth="1"/>
    <col min="10" max="10" width="15.7109375" bestFit="1" customWidth="1"/>
  </cols>
  <sheetData>
    <row r="1" spans="1:9" ht="49.5" customHeight="1" thickBot="1">
      <c r="A1" s="35" t="s">
        <v>0</v>
      </c>
      <c r="B1" s="62" t="s">
        <v>88</v>
      </c>
      <c r="C1" s="36" t="s">
        <v>126</v>
      </c>
      <c r="D1" s="71" t="s">
        <v>123</v>
      </c>
      <c r="E1" s="68" t="s">
        <v>117</v>
      </c>
      <c r="F1" s="63" t="s">
        <v>121</v>
      </c>
      <c r="G1" s="64" t="s">
        <v>120</v>
      </c>
      <c r="H1" s="65" t="s">
        <v>122</v>
      </c>
      <c r="I1" s="38" t="s">
        <v>118</v>
      </c>
    </row>
    <row r="2" spans="1:9" ht="25.5">
      <c r="A2" s="32" t="s">
        <v>12</v>
      </c>
      <c r="B2" s="33" t="s">
        <v>115</v>
      </c>
      <c r="C2" s="34">
        <v>1572</v>
      </c>
      <c r="D2" s="72">
        <v>553</v>
      </c>
      <c r="E2" s="69">
        <v>353</v>
      </c>
      <c r="F2" s="77">
        <f>D2*100/$C2</f>
        <v>35.178117048346053</v>
      </c>
      <c r="G2" s="79">
        <f>E2*100/$C2</f>
        <v>22.455470737913487</v>
      </c>
      <c r="H2" s="66">
        <v>286</v>
      </c>
      <c r="I2" s="81" t="s">
        <v>127</v>
      </c>
    </row>
    <row r="3" spans="1:9" ht="25.5">
      <c r="A3" s="12" t="s">
        <v>24</v>
      </c>
      <c r="B3" s="21" t="s">
        <v>116</v>
      </c>
      <c r="C3" s="30">
        <v>5129</v>
      </c>
      <c r="D3" s="73">
        <v>1170</v>
      </c>
      <c r="E3" s="44">
        <v>981</v>
      </c>
      <c r="F3" s="77">
        <f t="shared" ref="F3:F6" si="0">D3*100/$C3</f>
        <v>22.811464223045427</v>
      </c>
      <c r="G3" s="79">
        <f t="shared" ref="G3:G6" si="1">E3*100/$C3</f>
        <v>19.126535387015014</v>
      </c>
      <c r="H3" s="45">
        <v>1174</v>
      </c>
      <c r="I3" s="83" t="s">
        <v>128</v>
      </c>
    </row>
    <row r="4" spans="1:9">
      <c r="A4" s="12" t="s">
        <v>29</v>
      </c>
      <c r="B4" s="22" t="s">
        <v>110</v>
      </c>
      <c r="C4" s="30">
        <v>1591</v>
      </c>
      <c r="D4" s="73">
        <v>4</v>
      </c>
      <c r="E4" s="45">
        <v>0</v>
      </c>
      <c r="F4" s="77">
        <f t="shared" si="0"/>
        <v>0.25141420490257699</v>
      </c>
      <c r="G4" s="80">
        <f t="shared" si="1"/>
        <v>0</v>
      </c>
      <c r="H4" s="45">
        <v>0</v>
      </c>
      <c r="I4" s="82" t="s">
        <v>129</v>
      </c>
    </row>
    <row r="5" spans="1:9">
      <c r="A5" s="12" t="s">
        <v>38</v>
      </c>
      <c r="B5" s="22" t="s">
        <v>114</v>
      </c>
      <c r="C5" s="30">
        <v>483</v>
      </c>
      <c r="D5" s="74">
        <v>62</v>
      </c>
      <c r="E5" s="44">
        <v>25</v>
      </c>
      <c r="F5" s="77">
        <f t="shared" si="0"/>
        <v>12.836438923395445</v>
      </c>
      <c r="G5" s="79">
        <f t="shared" si="1"/>
        <v>5.1759834368530022</v>
      </c>
      <c r="H5" s="45">
        <v>32</v>
      </c>
      <c r="I5" s="82" t="s">
        <v>130</v>
      </c>
    </row>
    <row r="6" spans="1:9" ht="15.75" thickBot="1">
      <c r="A6" s="12" t="s">
        <v>43</v>
      </c>
      <c r="B6" s="22" t="s">
        <v>112</v>
      </c>
      <c r="C6" s="76">
        <v>60</v>
      </c>
      <c r="D6" s="75">
        <v>42</v>
      </c>
      <c r="E6" s="70">
        <v>42</v>
      </c>
      <c r="F6" s="78">
        <f t="shared" si="0"/>
        <v>70</v>
      </c>
      <c r="G6" s="80">
        <f t="shared" si="1"/>
        <v>70</v>
      </c>
      <c r="H6" s="67">
        <v>64</v>
      </c>
      <c r="I6" s="84" t="s">
        <v>89</v>
      </c>
    </row>
    <row r="7" spans="1:9" ht="15.75" thickBot="1">
      <c r="A7" s="93" t="s">
        <v>90</v>
      </c>
      <c r="B7" s="94"/>
      <c r="C7" s="31">
        <v>8835</v>
      </c>
      <c r="D7" s="18">
        <f>SUM(D2:D6)</f>
        <v>1831</v>
      </c>
      <c r="E7" s="16">
        <f>SUM(E2:E6)</f>
        <v>1401</v>
      </c>
      <c r="F7" s="28" t="s">
        <v>89</v>
      </c>
      <c r="G7" s="37" t="s">
        <v>89</v>
      </c>
      <c r="H7" s="16">
        <f>SUM(H2:H6)</f>
        <v>1556</v>
      </c>
      <c r="I7" s="85" t="s">
        <v>89</v>
      </c>
    </row>
  </sheetData>
  <mergeCells count="1">
    <mergeCell ref="A7:B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Tableau 1</vt:lpstr>
      <vt:lpstr>Tableau 2</vt:lpstr>
      <vt:lpstr>Tableau 3a</vt:lpstr>
      <vt:lpstr>Tableau 3b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Rémi&amp;Mag</dc:creator>
  <cp:lastModifiedBy>Rémi&amp;Mag</cp:lastModifiedBy>
  <dcterms:created xsi:type="dcterms:W3CDTF">2021-05-15T09:25:29Z</dcterms:created>
  <dcterms:modified xsi:type="dcterms:W3CDTF">2022-01-31T23:04:40Z</dcterms:modified>
</cp:coreProperties>
</file>